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031\Downloads\"/>
    </mc:Choice>
  </mc:AlternateContent>
  <xr:revisionPtr revIDLastSave="0" documentId="13_ncr:1_{2C9F11F0-FE71-45FA-9957-9ADFAEE24C0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공개 양식" sheetId="1" r:id="rId1"/>
    <sheet name="집행내역 세부항목 구분" sheetId="2" r:id="rId2"/>
  </sheets>
  <definedNames>
    <definedName name="_xlnm._FilterDatabase" localSheetId="0" hidden="1">'공개 양식'!$A$30:$F$49</definedName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16" i="1"/>
  <c r="C10" i="1" l="1"/>
  <c r="C9" i="1"/>
  <c r="C20" i="1"/>
  <c r="C21" i="1"/>
  <c r="C22" i="1"/>
  <c r="C23" i="1"/>
  <c r="C24" i="1"/>
  <c r="C25" i="1"/>
  <c r="C26" i="1"/>
  <c r="C27" i="1"/>
  <c r="C17" i="1"/>
  <c r="C18" i="1"/>
  <c r="C19" i="1"/>
  <c r="C11" i="1" l="1"/>
  <c r="C28" i="1"/>
  <c r="D26" i="1" s="1"/>
  <c r="D9" i="1"/>
  <c r="D23" i="1" l="1"/>
  <c r="D24" i="1"/>
  <c r="D25" i="1"/>
  <c r="B11" i="1"/>
  <c r="D18" i="1"/>
  <c r="D21" i="1" l="1"/>
  <c r="D17" i="1"/>
  <c r="D27" i="1"/>
  <c r="D11" i="1"/>
  <c r="D20" i="1"/>
  <c r="D19" i="1"/>
  <c r="D16" i="1"/>
  <c r="D28" i="1"/>
  <c r="D22" i="1"/>
  <c r="D10" i="1"/>
</calcChain>
</file>

<file path=xl/sharedStrings.xml><?xml version="1.0" encoding="utf-8"?>
<sst xmlns="http://schemas.openxmlformats.org/spreadsheetml/2006/main" count="128" uniqueCount="84">
  <si>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</si>
  <si>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</si>
  <si>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</si>
  <si>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</si>
  <si>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</si>
  <si>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</si>
  <si>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</si>
  <si>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</si>
  <si>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</si>
  <si>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</si>
  <si>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</si>
  <si>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</si>
  <si>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</si>
  <si>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</si>
  <si>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</si>
  <si>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</si>
  <si>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</si>
  <si>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</si>
  <si>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</si>
  <si>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</si>
  <si>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</si>
  <si>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</si>
  <si>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</si>
  <si>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</si>
  <si>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</si>
  <si>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</si>
  <si>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</si>
  <si>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</si>
  <si>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</si>
  <si>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</si>
  <si>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</si>
  <si>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</si>
  <si>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</si>
  <si>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</si>
  <si>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</si>
  <si>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</si>
  <si>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</si>
  <si>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</si>
  <si>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</si>
  <si>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</si>
  <si>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</si>
  <si>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</si>
  <si>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</si>
  <si>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</si>
  <si>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</si>
  <si>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</si>
  <si>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</si>
  <si>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</si>
  <si>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</si>
  <si>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</si>
  <si>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</si>
  <si>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</si>
  <si>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</si>
  <si>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</si>
  <si>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</si>
  <si>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</si>
  <si>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</si>
  <si>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</si>
  <si>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</si>
  <si>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</si>
  <si>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</si>
  <si>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</si>
  <si>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수치 입력</t>
    <phoneticPr fontId="1" type="noConversion"/>
  </si>
  <si>
    <t>자동입력(직접 작성X)</t>
    <phoneticPr fontId="1" type="noConversion"/>
  </si>
  <si>
    <t>2025학년도 학생경비 집행내역 보고</t>
    <phoneticPr fontId="1" type="noConversion"/>
  </si>
  <si>
    <t>체육학과</t>
    <phoneticPr fontId="1" type="noConversion"/>
  </si>
  <si>
    <t>학과(전공)운영</t>
  </si>
  <si>
    <t>실험실습비</t>
  </si>
  <si>
    <t>[2025-1] 학위청구논문 프로포절 및 공개심사 지원금</t>
  </si>
  <si>
    <t>스포츠심리학특강</t>
  </si>
  <si>
    <t>[2025-1]스포츠의학 세미나-200,000</t>
  </si>
  <si>
    <t>[2025-1] 스포츠교육학 세미나</t>
  </si>
  <si>
    <t>[2025-1]스포츠의학 세미나</t>
  </si>
  <si>
    <t>[2025-1] 스포츠마케팅 세미나</t>
  </si>
  <si>
    <t>[2025-2] 학위청구논문 프로포절 및 공개심사 지원금</t>
  </si>
  <si>
    <t>학생지원비</t>
  </si>
  <si>
    <t>[2025-1] 일반대학원 체육학과 종강총회 지원금</t>
  </si>
  <si>
    <t>세미나/특강비</t>
    <phoneticPr fontId="1" type="noConversion"/>
  </si>
  <si>
    <t>학생행사/간담회</t>
    <phoneticPr fontId="1" type="noConversion"/>
  </si>
  <si>
    <t>학과통신비</t>
    <phoneticPr fontId="1" type="noConversion"/>
  </si>
  <si>
    <t>[2025-2] 학위청구논문 프로포절 및 공개심사 지원금</t>
    <phoneticPr fontId="1" type="noConversion"/>
  </si>
  <si>
    <t>[2025-1] 학위청구논문 프로포절 및 공개심사 지원금</t>
    <phoneticPr fontId="1" type="noConversion"/>
  </si>
  <si>
    <t>[2025-1] 일반대학원 체육학과 개강총회 지원금</t>
    <phoneticPr fontId="1" type="noConversion"/>
  </si>
  <si>
    <t>2025-9월 사용분 학과 통신비 지출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</si>
</sst>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41" fontId="16" fillId="7" borderId="1" xfId="4" applyFont="1" applyFill="1" applyBorder="1">
      <alignment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0" fillId="4" borderId="2" xfId="3" applyFont="1" applyAlignment="1">
      <alignment horizontal="center" vertical="center"/>
    </xf>
    <xf numFmtId="0" fontId="17" fillId="4" borderId="2" xfId="3" applyFont="1" applyAlignment="1">
      <alignment horizontal="center" vertical="center"/>
    </xf>
    <xf numFmtId="41" fontId="21" fillId="0" borderId="6" xfId="4" applyFont="1" applyBorder="1">
      <alignment vertical="center"/>
    </xf>
    <xf numFmtId="9" fontId="21" fillId="0" borderId="6" xfId="1" applyFont="1" applyBorder="1">
      <alignment vertical="center"/>
    </xf>
    <xf numFmtId="41" fontId="21" fillId="0" borderId="1" xfId="4" applyFont="1" applyBorder="1">
      <alignment vertical="center"/>
    </xf>
    <xf numFmtId="9" fontId="21" fillId="0" borderId="1" xfId="1" applyFont="1" applyBorder="1">
      <alignment vertical="center"/>
    </xf>
    <xf numFmtId="41" fontId="22" fillId="7" borderId="1" xfId="4" applyFont="1" applyFill="1" applyBorder="1">
      <alignment vertical="center"/>
    </xf>
    <xf numFmtId="9" fontId="21" fillId="7" borderId="1" xfId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0" fontId="18" fillId="0" borderId="0" xfId="0" applyFont="1">
      <alignment vertical="center"/>
    </xf>
    <xf numFmtId="0" fontId="2" fillId="6" borderId="1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1" fontId="3" fillId="0" borderId="3" xfId="4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1" fontId="3" fillId="0" borderId="15" xfId="4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41" fontId="16" fillId="7" borderId="16" xfId="4" applyFont="1" applyFill="1" applyBorder="1">
      <alignment vertical="center"/>
    </xf>
    <xf numFmtId="0" fontId="9" fillId="7" borderId="16" xfId="0" applyFont="1" applyFill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41" fontId="3" fillId="0" borderId="5" xfId="4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41" fontId="3" fillId="0" borderId="3" xfId="4" applyFont="1" applyFill="1" applyBorder="1" applyAlignment="1">
      <alignment vertical="center" wrapText="1"/>
    </xf>
    <xf numFmtId="176" fontId="12" fillId="0" borderId="6" xfId="1" applyNumberFormat="1" applyFont="1" applyBorder="1" applyAlignment="1">
      <alignment horizontal="right" vertical="center"/>
    </xf>
    <xf numFmtId="176" fontId="12" fillId="0" borderId="1" xfId="1" applyNumberFormat="1" applyFont="1" applyBorder="1" applyAlignment="1">
      <alignment horizontal="right" vertical="center"/>
    </xf>
    <xf numFmtId="176" fontId="12" fillId="7" borderId="1" xfId="1" applyNumberFormat="1" applyFont="1" applyFill="1" applyBorder="1" applyAlignment="1">
      <alignment horizontal="right" vertical="center"/>
    </xf>
    <xf numFmtId="41" fontId="0" fillId="0" borderId="0" xfId="0" applyNumberFormat="1">
      <alignment vertical="center"/>
    </xf>
    <xf numFmtId="0" fontId="13" fillId="0" borderId="0" xfId="0" applyFont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49"/>
  <sheetViews>
    <sheetView tabSelected="1" topLeftCell="A9" zoomScale="115" zoomScaleNormal="115" workbookViewId="0">
      <selection activeCell="D57" sqref="D57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15.75" customWidth="1"/>
    <col min="7" max="7" width="5" customWidth="1"/>
    <col min="8" max="8" width="10.875" bestFit="1" customWidth="1"/>
  </cols>
  <sheetData>
    <row r="1" spans="1:6" ht="32.450000000000003" customHeight="1">
      <c r="A1" s="51" t="s">
        <v>64</v>
      </c>
      <c r="B1" s="51"/>
      <c r="C1" s="51"/>
      <c r="D1" s="51"/>
      <c r="E1" s="51"/>
      <c r="F1" s="51"/>
    </row>
    <row r="2" spans="1:6" ht="30" customHeight="1">
      <c r="A2" s="3"/>
    </row>
    <row r="3" spans="1:6" ht="21.6" customHeight="1">
      <c r="A3" s="9" t="s">
        <v>18</v>
      </c>
      <c r="B3" s="8" t="s">
        <v>65</v>
      </c>
    </row>
    <row r="4" spans="1:6" ht="21.6" customHeight="1">
      <c r="A4" s="32" t="s">
        <v>19</v>
      </c>
    </row>
    <row r="5" spans="1:6" ht="21.6" customHeight="1">
      <c r="A5" s="7"/>
    </row>
    <row r="6" spans="1:6" ht="21.6" customHeight="1">
      <c r="A6" s="3" t="s">
        <v>29</v>
      </c>
      <c r="B6" s="1"/>
      <c r="C6" s="1"/>
      <c r="D6" s="1"/>
    </row>
    <row r="7" spans="1:6" ht="21.6" customHeight="1">
      <c r="A7" s="55" t="s">
        <v>0</v>
      </c>
      <c r="B7" s="19" t="s">
        <v>62</v>
      </c>
      <c r="C7" s="54" t="s">
        <v>63</v>
      </c>
      <c r="D7" s="54"/>
    </row>
    <row r="8" spans="1:6" ht="21.6" customHeight="1" thickBot="1">
      <c r="A8" s="56"/>
      <c r="B8" s="10" t="s">
        <v>1</v>
      </c>
      <c r="C8" s="17" t="s">
        <v>15</v>
      </c>
      <c r="D8" s="17" t="s">
        <v>2</v>
      </c>
    </row>
    <row r="9" spans="1:6" ht="21.6" customHeight="1" thickTop="1">
      <c r="A9" s="11" t="s">
        <v>3</v>
      </c>
      <c r="B9" s="29">
        <v>2536000</v>
      </c>
      <c r="C9" s="29">
        <f>SUMIFS($D$36:D889,$A$36:A889,A9)</f>
        <v>1505250</v>
      </c>
      <c r="D9" s="47">
        <f>C9/B9</f>
        <v>0.59355283911671919</v>
      </c>
    </row>
    <row r="10" spans="1:6" ht="21.6" customHeight="1">
      <c r="A10" s="2" t="s">
        <v>4</v>
      </c>
      <c r="B10" s="30">
        <v>1550000</v>
      </c>
      <c r="C10" s="30">
        <f>SUMIFS($D$36:D889,$A$36:A889,A10)</f>
        <v>836938</v>
      </c>
      <c r="D10" s="48">
        <f>C10/B10</f>
        <v>0.53996</v>
      </c>
    </row>
    <row r="11" spans="1:6" ht="21.6" customHeight="1">
      <c r="A11" s="18" t="s">
        <v>17</v>
      </c>
      <c r="B11" s="31">
        <f>SUM(B9:B10)</f>
        <v>4086000</v>
      </c>
      <c r="C11" s="15">
        <f>SUM(C9:C10)</f>
        <v>2342188</v>
      </c>
      <c r="D11" s="49">
        <f>C11/B11</f>
        <v>0.5732227116984826</v>
      </c>
    </row>
    <row r="12" spans="1:6" ht="21.6" customHeight="1"/>
    <row r="13" spans="1:6" ht="21.6" customHeight="1">
      <c r="A13" s="3" t="s">
        <v>28</v>
      </c>
    </row>
    <row r="14" spans="1:6" ht="21.6" customHeight="1">
      <c r="A14" s="53" t="s">
        <v>61</v>
      </c>
      <c r="B14" s="53"/>
      <c r="C14" s="53"/>
      <c r="D14" s="53"/>
    </row>
    <row r="15" spans="1:6" ht="21.6" customHeight="1" thickBot="1">
      <c r="A15" s="59" t="s">
        <v>10</v>
      </c>
      <c r="B15" s="60"/>
      <c r="C15" s="17" t="s">
        <v>15</v>
      </c>
      <c r="D15" s="17" t="s">
        <v>16</v>
      </c>
    </row>
    <row r="16" spans="1:6" ht="21.6" customHeight="1" thickTop="1">
      <c r="A16" s="57" t="s">
        <v>20</v>
      </c>
      <c r="B16" s="58"/>
      <c r="C16" s="23">
        <f>SUMIFS($D$36:D889,$F$36:F889,A16)</f>
        <v>1200000</v>
      </c>
      <c r="D16" s="24">
        <f t="shared" ref="D16:D28" si="0">C16/$C$28</f>
        <v>0.51234145166826917</v>
      </c>
    </row>
    <row r="17" spans="1:4" ht="21.6" customHeight="1">
      <c r="A17" s="52" t="s">
        <v>38</v>
      </c>
      <c r="B17" s="52"/>
      <c r="C17" s="25">
        <f>SUMIFS($D$36:D890,$F$36:F890,A17)</f>
        <v>0</v>
      </c>
      <c r="D17" s="26">
        <f t="shared" si="0"/>
        <v>0</v>
      </c>
    </row>
    <row r="18" spans="1:4" ht="21.6" customHeight="1">
      <c r="A18" s="52" t="s">
        <v>23</v>
      </c>
      <c r="B18" s="52"/>
      <c r="C18" s="25">
        <f>SUMIFS($D$36:D891,$F$36:F891,A18)</f>
        <v>0</v>
      </c>
      <c r="D18" s="26">
        <f t="shared" si="0"/>
        <v>0</v>
      </c>
    </row>
    <row r="19" spans="1:4" ht="21.6" customHeight="1">
      <c r="A19" s="52" t="s">
        <v>8</v>
      </c>
      <c r="B19" s="52"/>
      <c r="C19" s="25">
        <f>SUMIFS($D$36:D892,$F$36:F892,A19)</f>
        <v>0</v>
      </c>
      <c r="D19" s="26">
        <f t="shared" si="0"/>
        <v>0</v>
      </c>
    </row>
    <row r="20" spans="1:4" ht="21.6" customHeight="1">
      <c r="A20" s="52" t="s">
        <v>7</v>
      </c>
      <c r="B20" s="52"/>
      <c r="C20" s="25">
        <f>SUMIFS($D$36:D893,$F$36:F893,A20)</f>
        <v>711950</v>
      </c>
      <c r="D20" s="26">
        <f t="shared" si="0"/>
        <v>0.30396791376268684</v>
      </c>
    </row>
    <row r="21" spans="1:4" ht="21.6" customHeight="1">
      <c r="A21" s="52" t="s">
        <v>48</v>
      </c>
      <c r="B21" s="52"/>
      <c r="C21" s="25">
        <f>SUMIFS($D$36:D894,$F$36:F894,A21)</f>
        <v>430000</v>
      </c>
      <c r="D21" s="26">
        <f t="shared" si="0"/>
        <v>0.18358902018112977</v>
      </c>
    </row>
    <row r="22" spans="1:4" ht="21.6" customHeight="1">
      <c r="A22" s="52" t="s">
        <v>51</v>
      </c>
      <c r="B22" s="52"/>
      <c r="C22" s="25">
        <f>SUMIFS($D$36:D895,$F$36:F895,A22)</f>
        <v>0</v>
      </c>
      <c r="D22" s="26">
        <f t="shared" si="0"/>
        <v>0</v>
      </c>
    </row>
    <row r="23" spans="1:4" ht="21.6" customHeight="1">
      <c r="A23" s="52" t="s">
        <v>54</v>
      </c>
      <c r="B23" s="52"/>
      <c r="C23" s="25">
        <f>SUMIFS($D$36:D896,$F$36:F896,A23)</f>
        <v>0</v>
      </c>
      <c r="D23" s="26">
        <f t="shared" si="0"/>
        <v>0</v>
      </c>
    </row>
    <row r="24" spans="1:4" ht="21.6" customHeight="1">
      <c r="A24" s="52" t="s">
        <v>43</v>
      </c>
      <c r="B24" s="52"/>
      <c r="C24" s="25">
        <f>SUMIFS($D$36:D897,$F$36:F897,A24)</f>
        <v>0</v>
      </c>
      <c r="D24" s="26">
        <f t="shared" si="0"/>
        <v>0</v>
      </c>
    </row>
    <row r="25" spans="1:4" ht="21.6" customHeight="1">
      <c r="A25" s="52" t="s">
        <v>41</v>
      </c>
      <c r="B25" s="52"/>
      <c r="C25" s="25">
        <f>SUMIFS($D$36:D898,$F$36:F898,A25)</f>
        <v>0</v>
      </c>
      <c r="D25" s="26">
        <f t="shared" si="0"/>
        <v>0</v>
      </c>
    </row>
    <row r="26" spans="1:4" ht="21.6" customHeight="1">
      <c r="A26" s="52" t="s">
        <v>9</v>
      </c>
      <c r="B26" s="52"/>
      <c r="C26" s="25">
        <f>SUMIFS($D$36:D899,$F$36:F899,A26)</f>
        <v>238</v>
      </c>
      <c r="D26" s="26">
        <f t="shared" si="0"/>
        <v>1.0161438791420672E-4</v>
      </c>
    </row>
    <row r="27" spans="1:4" ht="21.6" customHeight="1">
      <c r="A27" s="63" t="s">
        <v>6</v>
      </c>
      <c r="B27" s="64"/>
      <c r="C27" s="25">
        <f>SUMIFS($D$36:D900,$F$36:F900,A27)</f>
        <v>0</v>
      </c>
      <c r="D27" s="26">
        <f t="shared" si="0"/>
        <v>0</v>
      </c>
    </row>
    <row r="28" spans="1:4" ht="21.6" customHeight="1">
      <c r="A28" s="62" t="s">
        <v>14</v>
      </c>
      <c r="B28" s="62"/>
      <c r="C28" s="27">
        <f>SUM(C16:C27)</f>
        <v>2342188</v>
      </c>
      <c r="D28" s="28">
        <f t="shared" si="0"/>
        <v>1</v>
      </c>
    </row>
    <row r="29" spans="1:4" ht="21.6" customHeight="1">
      <c r="C29" s="12"/>
      <c r="D29" s="1"/>
    </row>
    <row r="30" spans="1:4" ht="21.6" customHeight="1">
      <c r="A30" s="3" t="s">
        <v>27</v>
      </c>
      <c r="C30" s="1"/>
      <c r="D30" s="1"/>
    </row>
    <row r="31" spans="1:4" ht="21.6" customHeight="1">
      <c r="A31" s="20" t="s">
        <v>34</v>
      </c>
      <c r="C31" s="1"/>
      <c r="D31" s="12"/>
    </row>
    <row r="32" spans="1:4" ht="21.6" customHeight="1">
      <c r="A32" s="20" t="s">
        <v>35</v>
      </c>
      <c r="C32" s="1"/>
      <c r="D32" s="1"/>
    </row>
    <row r="33" spans="1:8" ht="21.6" customHeight="1">
      <c r="A33" s="54" t="s">
        <v>36</v>
      </c>
      <c r="B33" s="54"/>
      <c r="C33" s="54"/>
      <c r="D33" s="54"/>
      <c r="E33" s="54"/>
      <c r="F33" s="19" t="s">
        <v>37</v>
      </c>
    </row>
    <row r="34" spans="1:8" ht="21.6" customHeight="1" thickBot="1">
      <c r="A34" s="33" t="s">
        <v>31</v>
      </c>
      <c r="B34" s="33" t="s">
        <v>30</v>
      </c>
      <c r="C34" s="33" t="s">
        <v>32</v>
      </c>
      <c r="D34" s="33" t="s">
        <v>33</v>
      </c>
      <c r="E34" s="33" t="s">
        <v>5</v>
      </c>
      <c r="F34" s="38" t="s">
        <v>13</v>
      </c>
    </row>
    <row r="35" spans="1:8" ht="21.6" customHeight="1" thickTop="1" thickBot="1">
      <c r="A35" s="61" t="s">
        <v>14</v>
      </c>
      <c r="B35" s="61"/>
      <c r="C35" s="61"/>
      <c r="D35" s="39">
        <f>SUM(D36:D932)</f>
        <v>2342188</v>
      </c>
      <c r="E35" s="40"/>
      <c r="F35" s="40"/>
    </row>
    <row r="36" spans="1:8" ht="21.6" customHeight="1" thickTop="1">
      <c r="A36" s="41" t="s">
        <v>67</v>
      </c>
      <c r="B36" s="41" t="s">
        <v>66</v>
      </c>
      <c r="C36" s="41">
        <v>20250519</v>
      </c>
      <c r="D36" s="42">
        <v>222750</v>
      </c>
      <c r="E36" s="43" t="s">
        <v>81</v>
      </c>
      <c r="F36" s="43" t="s">
        <v>7</v>
      </c>
      <c r="H36" s="50"/>
    </row>
    <row r="37" spans="1:8" ht="21.6" customHeight="1">
      <c r="A37" s="34" t="s">
        <v>67</v>
      </c>
      <c r="B37" s="34" t="s">
        <v>66</v>
      </c>
      <c r="C37" s="34">
        <v>20250722</v>
      </c>
      <c r="D37" s="35">
        <v>200000</v>
      </c>
      <c r="E37" s="44" t="s">
        <v>69</v>
      </c>
      <c r="F37" s="44" t="s">
        <v>77</v>
      </c>
    </row>
    <row r="38" spans="1:8" ht="21.6" customHeight="1">
      <c r="A38" s="34" t="s">
        <v>67</v>
      </c>
      <c r="B38" s="34" t="s">
        <v>66</v>
      </c>
      <c r="C38" s="34">
        <v>20250721</v>
      </c>
      <c r="D38" s="35">
        <v>200000</v>
      </c>
      <c r="E38" s="44" t="s">
        <v>70</v>
      </c>
      <c r="F38" s="44" t="s">
        <v>77</v>
      </c>
    </row>
    <row r="39" spans="1:8" ht="21.6" customHeight="1">
      <c r="A39" s="34" t="s">
        <v>67</v>
      </c>
      <c r="B39" s="34" t="s">
        <v>66</v>
      </c>
      <c r="C39" s="34">
        <v>20250722</v>
      </c>
      <c r="D39" s="35">
        <v>200000</v>
      </c>
      <c r="E39" s="44" t="s">
        <v>69</v>
      </c>
      <c r="F39" s="44" t="s">
        <v>77</v>
      </c>
    </row>
    <row r="40" spans="1:8" ht="21.6" customHeight="1">
      <c r="A40" s="34" t="s">
        <v>67</v>
      </c>
      <c r="B40" s="34" t="s">
        <v>66</v>
      </c>
      <c r="C40" s="34">
        <v>20250723</v>
      </c>
      <c r="D40" s="35">
        <v>200000</v>
      </c>
      <c r="E40" s="44" t="s">
        <v>71</v>
      </c>
      <c r="F40" s="44" t="s">
        <v>77</v>
      </c>
    </row>
    <row r="41" spans="1:8" ht="21.6" customHeight="1">
      <c r="A41" s="34" t="s">
        <v>67</v>
      </c>
      <c r="B41" s="34" t="s">
        <v>66</v>
      </c>
      <c r="C41" s="34">
        <v>20250723</v>
      </c>
      <c r="D41" s="46">
        <v>200000</v>
      </c>
      <c r="E41" s="44" t="s">
        <v>72</v>
      </c>
      <c r="F41" s="44" t="s">
        <v>77</v>
      </c>
    </row>
    <row r="42" spans="1:8" ht="21.6" customHeight="1">
      <c r="A42" s="34" t="s">
        <v>67</v>
      </c>
      <c r="B42" s="34" t="s">
        <v>66</v>
      </c>
      <c r="C42" s="34">
        <v>20250804</v>
      </c>
      <c r="D42" s="35">
        <v>200000</v>
      </c>
      <c r="E42" s="44" t="s">
        <v>73</v>
      </c>
      <c r="F42" s="44" t="s">
        <v>77</v>
      </c>
    </row>
    <row r="43" spans="1:8" ht="21.6" customHeight="1">
      <c r="A43" s="34" t="s">
        <v>67</v>
      </c>
      <c r="B43" s="34" t="s">
        <v>66</v>
      </c>
      <c r="C43" s="34">
        <v>20251118</v>
      </c>
      <c r="D43" s="35">
        <v>82500</v>
      </c>
      <c r="E43" s="44" t="s">
        <v>80</v>
      </c>
      <c r="F43" s="44" t="s">
        <v>7</v>
      </c>
    </row>
    <row r="44" spans="1:8" ht="21.6" customHeight="1">
      <c r="A44" s="34" t="s">
        <v>75</v>
      </c>
      <c r="B44" s="34" t="s">
        <v>66</v>
      </c>
      <c r="C44" s="34">
        <v>20250403</v>
      </c>
      <c r="D44" s="35">
        <v>200000</v>
      </c>
      <c r="E44" s="44" t="s">
        <v>82</v>
      </c>
      <c r="F44" s="44" t="s">
        <v>78</v>
      </c>
    </row>
    <row r="45" spans="1:8" ht="21.6" customHeight="1">
      <c r="A45" s="34" t="s">
        <v>75</v>
      </c>
      <c r="B45" s="34" t="s">
        <v>66</v>
      </c>
      <c r="C45" s="34">
        <v>20250515</v>
      </c>
      <c r="D45" s="35">
        <v>50000</v>
      </c>
      <c r="E45" s="44" t="s">
        <v>68</v>
      </c>
      <c r="F45" s="44" t="s">
        <v>7</v>
      </c>
    </row>
    <row r="46" spans="1:8" ht="21.6" customHeight="1">
      <c r="A46" s="34" t="s">
        <v>75</v>
      </c>
      <c r="B46" s="34" t="s">
        <v>66</v>
      </c>
      <c r="C46" s="34">
        <v>20250519</v>
      </c>
      <c r="D46" s="35">
        <v>234200</v>
      </c>
      <c r="E46" s="44" t="s">
        <v>68</v>
      </c>
      <c r="F46" s="44" t="s">
        <v>7</v>
      </c>
    </row>
    <row r="47" spans="1:8" ht="21.6" customHeight="1">
      <c r="A47" s="34" t="s">
        <v>75</v>
      </c>
      <c r="B47" s="34" t="s">
        <v>66</v>
      </c>
      <c r="C47" s="34">
        <v>20250623</v>
      </c>
      <c r="D47" s="35">
        <v>230000</v>
      </c>
      <c r="E47" s="44" t="s">
        <v>76</v>
      </c>
      <c r="F47" s="44" t="s">
        <v>78</v>
      </c>
    </row>
    <row r="48" spans="1:8" ht="21.6" customHeight="1">
      <c r="A48" s="34" t="s">
        <v>75</v>
      </c>
      <c r="B48" s="34" t="s">
        <v>66</v>
      </c>
      <c r="C48" s="34">
        <v>20251029</v>
      </c>
      <c r="D48" s="35">
        <v>238</v>
      </c>
      <c r="E48" s="44" t="s">
        <v>83</v>
      </c>
      <c r="F48" s="44" t="s">
        <v>79</v>
      </c>
    </row>
    <row r="49" spans="1:6" ht="21.6" customHeight="1">
      <c r="A49" s="36" t="s">
        <v>75</v>
      </c>
      <c r="B49" s="36" t="s">
        <v>66</v>
      </c>
      <c r="C49" s="36">
        <v>20251118</v>
      </c>
      <c r="D49" s="37">
        <v>122500</v>
      </c>
      <c r="E49" s="45" t="s">
        <v>74</v>
      </c>
      <c r="F49" s="45" t="s">
        <v>7</v>
      </c>
    </row>
  </sheetData>
  <mergeCells count="20">
    <mergeCell ref="A35:C35"/>
    <mergeCell ref="A33:E33"/>
    <mergeCell ref="A28:B28"/>
    <mergeCell ref="A27:B27"/>
    <mergeCell ref="A26:B26"/>
    <mergeCell ref="A1:F1"/>
    <mergeCell ref="A24:B24"/>
    <mergeCell ref="A25:B25"/>
    <mergeCell ref="A14:D14"/>
    <mergeCell ref="C7:D7"/>
    <mergeCell ref="A7:A8"/>
    <mergeCell ref="A21:B21"/>
    <mergeCell ref="A20:B20"/>
    <mergeCell ref="A23:B23"/>
    <mergeCell ref="A22:B22"/>
    <mergeCell ref="A19:B19"/>
    <mergeCell ref="A18:B18"/>
    <mergeCell ref="A17:B17"/>
    <mergeCell ref="A16:B16"/>
    <mergeCell ref="A15:B15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6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F36:F186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K16" sqref="K16"/>
    </sheetView>
  </sheetViews>
  <sheetFormatPr defaultColWidth="9" defaultRowHeight="27" customHeight="1"/>
  <cols>
    <col min="1" max="1" width="7" style="4" customWidth="1"/>
    <col min="2" max="2" width="26.625" customWidth="1"/>
    <col min="3" max="3" width="70.5" customWidth="1"/>
  </cols>
  <sheetData>
    <row r="1" spans="1:3" ht="31.5" customHeight="1">
      <c r="A1" s="65" t="s">
        <v>11</v>
      </c>
      <c r="B1" s="65"/>
    </row>
    <row r="3" spans="1:3" ht="16.5">
      <c r="A3" s="21" t="s">
        <v>12</v>
      </c>
      <c r="B3" s="22" t="s">
        <v>10</v>
      </c>
      <c r="C3" s="22" t="s">
        <v>26</v>
      </c>
    </row>
    <row r="4" spans="1:3" ht="33" customHeight="1">
      <c r="A4" s="5">
        <v>1</v>
      </c>
      <c r="B4" s="6" t="s">
        <v>21</v>
      </c>
      <c r="C4" s="16" t="s">
        <v>59</v>
      </c>
    </row>
    <row r="5" spans="1:3" ht="33" customHeight="1">
      <c r="A5" s="5">
        <v>2</v>
      </c>
      <c r="B5" s="6" t="s">
        <v>39</v>
      </c>
      <c r="C5" s="14" t="s">
        <v>58</v>
      </c>
    </row>
    <row r="6" spans="1:3" ht="33" customHeight="1">
      <c r="A6" s="5">
        <v>3</v>
      </c>
      <c r="B6" s="6" t="s">
        <v>24</v>
      </c>
      <c r="C6" s="14" t="s">
        <v>40</v>
      </c>
    </row>
    <row r="7" spans="1:3" ht="20.100000000000001" customHeight="1">
      <c r="A7" s="5">
        <v>4</v>
      </c>
      <c r="B7" s="6" t="s">
        <v>8</v>
      </c>
      <c r="C7" s="14" t="s">
        <v>47</v>
      </c>
    </row>
    <row r="8" spans="1:3" ht="33" customHeight="1">
      <c r="A8" s="5">
        <v>5</v>
      </c>
      <c r="B8" s="6" t="s">
        <v>22</v>
      </c>
      <c r="C8" s="14" t="s">
        <v>56</v>
      </c>
    </row>
    <row r="9" spans="1:3" ht="33" customHeight="1">
      <c r="A9" s="5">
        <v>6</v>
      </c>
      <c r="B9" s="6" t="s">
        <v>49</v>
      </c>
      <c r="C9" s="14" t="s">
        <v>50</v>
      </c>
    </row>
    <row r="10" spans="1:3" ht="20.100000000000001" customHeight="1">
      <c r="A10" s="5">
        <v>7</v>
      </c>
      <c r="B10" s="6" t="s">
        <v>52</v>
      </c>
      <c r="C10" s="14" t="s">
        <v>53</v>
      </c>
    </row>
    <row r="11" spans="1:3" ht="20.100000000000001" customHeight="1">
      <c r="A11" s="5">
        <v>8</v>
      </c>
      <c r="B11" s="6" t="s">
        <v>55</v>
      </c>
      <c r="C11" s="14" t="s">
        <v>60</v>
      </c>
    </row>
    <row r="12" spans="1:3" ht="20.100000000000001" customHeight="1">
      <c r="A12" s="5">
        <v>9</v>
      </c>
      <c r="B12" s="6" t="s">
        <v>44</v>
      </c>
      <c r="C12" s="14" t="s">
        <v>45</v>
      </c>
    </row>
    <row r="13" spans="1:3" ht="20.100000000000001" customHeight="1">
      <c r="A13" s="5">
        <v>10</v>
      </c>
      <c r="B13" s="6" t="s">
        <v>42</v>
      </c>
      <c r="C13" s="13" t="s">
        <v>25</v>
      </c>
    </row>
    <row r="14" spans="1:3" ht="20.100000000000001" customHeight="1">
      <c r="A14" s="5">
        <v>11</v>
      </c>
      <c r="B14" s="6" t="s">
        <v>9</v>
      </c>
      <c r="C14" s="14" t="s">
        <v>46</v>
      </c>
    </row>
    <row r="15" spans="1:3" ht="20.100000000000001" customHeight="1">
      <c r="A15" s="5">
        <v>12</v>
      </c>
      <c r="B15" s="6" t="s">
        <v>6</v>
      </c>
      <c r="C15" s="14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유민 박</cp:lastModifiedBy>
  <cp:lastPrinted>2026-03-23T13:14:28Z</cp:lastPrinted>
  <dcterms:created xsi:type="dcterms:W3CDTF">2020-01-28T18:46:27Z</dcterms:created>
  <dcterms:modified xsi:type="dcterms:W3CDTF">2026-03-23T23:54:02Z</dcterms:modified>
</cp:coreProperties>
</file>